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4_農業水利施設保全対策事業（長寿命化）苅屋芳崎地区\R７年度\03_工事\01_Ｒ７阿耕　長寿命化　苅屋芳崎　用水路２工事\00_当初\ＰＰＩ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工事費内訳書!$A$1:$G$115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工事費内訳書!$I$115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15"/>
  <c r="G114"/>
  <c r="G112"/>
  <c r="G111"/>
  <c r="G110"/>
  <c r="G107"/>
  <c r="G104"/>
  <c r="G103"/>
  <c r="G102"/>
  <c r="G100"/>
  <c r="G99"/>
  <c r="G95"/>
  <c r="G91"/>
  <c r="G90"/>
  <c r="G89"/>
  <c r="G81"/>
  <c r="G78"/>
  <c r="G73"/>
  <c r="G67"/>
  <c r="G62"/>
  <c r="G61"/>
  <c r="G54"/>
  <c r="G30"/>
  <c r="G29"/>
  <c r="G26"/>
  <c r="G25"/>
  <c r="G20"/>
  <c r="G18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<sst xmlns="http://schemas.openxmlformats.org/spreadsheetml/2006/main">
  <si>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</si>
  <si>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</si>
  <si>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</si>
  <si>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</si>
  <si>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</si>
  <si>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長寿命化　苅屋芳崎　用水路２工事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</si>
  <si>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</si>
  <si>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</si>
  <si>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</si>
  <si>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</si>
  <si>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</si>
  <si>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</si>
  <si>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</si>
  <si>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</si>
  <si>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</si>
  <si>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</si>
  <si>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</si>
  <si>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床堀
_x000d_</t>
  </si>
  <si>
    <t>m3</t>
  </si>
  <si>
    <t>盛土・埋戻
_x000d_構造物周辺</t>
  </si>
  <si>
    <t>盛土・埋戻
_x000d_Ｂ＜1.0m</t>
  </si>
  <si>
    <t>残土処理工
_x000d_</t>
  </si>
  <si>
    <t>残土処分
_x000d_</t>
  </si>
  <si>
    <t>農地復旧
_x000d_</t>
  </si>
  <si>
    <t>㎡</t>
  </si>
  <si>
    <t>農地復旧
_x000d_市道隣接</t>
  </si>
  <si>
    <t>石礫除去
_x000d_</t>
  </si>
  <si>
    <t>ha</t>
  </si>
  <si>
    <t>石礫除去
_x000d_市道隣接</t>
  </si>
  <si>
    <t>構造物撤去工
_x000d_</t>
  </si>
  <si>
    <t>構造物取壊
_x000d_</t>
  </si>
  <si>
    <t>コンクリート取壊
_x000d_</t>
  </si>
  <si>
    <t>コンクリート殻処分
_x000d_</t>
  </si>
  <si>
    <t>開渠工
_x000d_</t>
  </si>
  <si>
    <t>大型フリューム工
_x000d_</t>
  </si>
  <si>
    <t>大型フリューム敷設
_x000d_800×1500</t>
  </si>
  <si>
    <t>ｍ</t>
  </si>
  <si>
    <t>大型フリューム（浮力対応型）
_x000d_H800×B1500 L=2000</t>
  </si>
  <si>
    <t>本</t>
  </si>
  <si>
    <t>大型フリューム（浮力対応型）
_x000d_H800×B1500 L=1500 短品　凹カット</t>
  </si>
  <si>
    <t>大型フリューム（浮力対応型）
_x000d_H800×B1500 L=1500 短品　凸カット</t>
  </si>
  <si>
    <t>大型フリューム（浮力対応型）
_x000d_H800×B1500 L=1669(1653/1703)　斜切　凸カット</t>
  </si>
  <si>
    <t>大型フリューム（浮力対応型）
_x000d_H800×B1500 L=1688(1673/1703)　斜切　凹カット</t>
  </si>
  <si>
    <t>大型フリューム（浮力対応型）
_x000d_H800×B1500 L=1688(1673/1703)　斜切　凸カット</t>
  </si>
  <si>
    <t>大型フリューム（浮力対応型）
_x000d_H800×B1500 L=1677(1651/1703)　斜切　凹カット</t>
  </si>
  <si>
    <t>大型フリューム（浮力対応型）
_x000d_H800×B1500 L=1168(1119/1217)　斜切　凸カット</t>
  </si>
  <si>
    <t>大型フリューム（浮力対応型）
_x000d_H800×B1500 L=1197(1177/1217)　斜切　凹カット</t>
  </si>
  <si>
    <t>大型フリューム（浮力対応型）
_x000d_H800×B1500 L=1197(1177/1217)　斜切　凸カット</t>
  </si>
  <si>
    <t>大型フリューム（浮力対応型）
_x000d_H800×B1500 L=1184(1151/1217)　斜切　凹カット</t>
  </si>
  <si>
    <t>大型フリューム（浮力対応型）
_x000d_H800×B1500 L=1826(1767/1885)　斜切　凸カット</t>
  </si>
  <si>
    <t>大型フリューム（浮力対応型）
_x000d_H800×B1500 L=1835(1785/1885)　斜切　凹カット</t>
  </si>
  <si>
    <t>大型フリューム（浮力対応型）
_x000d_H800×B1500 L=1835(1785/1885)　斜切　凸カット</t>
  </si>
  <si>
    <t>大型フリューム（浮力対応型）
_x000d_H800×B1500 L=1827(1769/1885)　斜切　凹カット</t>
  </si>
  <si>
    <t>大型フリューム（浮力対応型）
_x000d_H800×B1500 L=1210(1248/1172)　斜切　凸カット</t>
  </si>
  <si>
    <t>大型フリューム（浮力対応型）
_x000d_H800×B1500 L=1208(1244/1172)　斜切　凹カット</t>
  </si>
  <si>
    <t>大型フリューム（浮力対応型）
_x000d_H800×B1500 L=1208(1244/1172)　斜切　凸カット</t>
  </si>
  <si>
    <t>大型フリューム（浮力対応型）
_x000d_H800×B1500 L=1227(1282/1172)　斜切　凹カット</t>
  </si>
  <si>
    <t>敷モルタル
_x000d_</t>
  </si>
  <si>
    <t>基礎砕石
_x000d_</t>
  </si>
  <si>
    <t>基面整正
_x000d_</t>
  </si>
  <si>
    <t>底盤コンクリート
_x000d_</t>
  </si>
  <si>
    <t>コンクリート
_x000d_</t>
  </si>
  <si>
    <t>チッピング
_x000d_</t>
  </si>
  <si>
    <t>削孔
_x000d_</t>
  </si>
  <si>
    <t>箇所</t>
  </si>
  <si>
    <t>アンカー
_x000d_</t>
  </si>
  <si>
    <t>差筋
_x000d_</t>
  </si>
  <si>
    <t>ton</t>
  </si>
  <si>
    <t>水路復旧工
_x000d_</t>
  </si>
  <si>
    <t>水路補修工
_x000d_</t>
  </si>
  <si>
    <t>高圧洗浄
_x000d_</t>
  </si>
  <si>
    <t>表面被覆工
_x000d_</t>
  </si>
  <si>
    <t>不陸調整
_x000d_</t>
  </si>
  <si>
    <t>渡版
_x000d_</t>
  </si>
  <si>
    <t>プレキャスト床版
_x000d_</t>
  </si>
  <si>
    <t>枚</t>
  </si>
  <si>
    <t>緩衝材
_x000d_</t>
  </si>
  <si>
    <t>モルタル
_x000d_</t>
  </si>
  <si>
    <t>kg</t>
  </si>
  <si>
    <t>目地材
_x000d_</t>
  </si>
  <si>
    <t>渡版（橋台部）
_x000d_</t>
  </si>
  <si>
    <t>型枠
_x000d_</t>
  </si>
  <si>
    <t>型枠（埋設）
_x000d_</t>
  </si>
  <si>
    <t>塩ビ管復旧
_x000d_</t>
  </si>
  <si>
    <t>塩ビ管敷設
_x000d_VP φ200</t>
  </si>
  <si>
    <t>塩ビ管　継手
_x000d_</t>
  </si>
  <si>
    <t>個</t>
  </si>
  <si>
    <t>水路補修工
_x000d_市道隣接箇所</t>
  </si>
  <si>
    <t>目地補修工
_x000d_</t>
  </si>
  <si>
    <t>ひび割れ補修工
_x000d_</t>
  </si>
  <si>
    <t>底盤埋戻
_x000d_</t>
  </si>
  <si>
    <t>直接工事費（仮設工）
_x000d_</t>
  </si>
  <si>
    <t>仮設工
_x000d_</t>
  </si>
  <si>
    <t>土木安定シート
_x000d_</t>
  </si>
  <si>
    <t>飛散防止シート
_x000d_</t>
  </si>
  <si>
    <t>敷鉄板
_x000d_</t>
  </si>
  <si>
    <t>仮設工
_x000d_市道隣接部</t>
  </si>
  <si>
    <t>土のう工
_x000d_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</si>
  <si>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</si>
  <si>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</si>
  <si>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</si>
  <si>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</si>
  <si>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</si>
  <si>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</si>
  <si>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仮設材輸送（市道隣接部）
_x000d_</t>
  </si>
  <si>
    <t>現場管理費
_x000d_</t>
  </si>
  <si>
    <t>現場管理費（率計上）
_x000d_</t>
  </si>
  <si>
    <t>一般管理費等
_x000d_</t>
  </si>
  <si>
    <t>一括計上価格
_x000d_</t>
  </si>
  <si>
    <t>土壌分析試験費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</si>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</sst>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+G11+G99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+G12+G89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+G13+G25+G29+G61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+G14+G18+G20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+G15+G16+G17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18</v>
      </c>
      <c r="F15" s="18">
        <v>210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18</v>
      </c>
      <c r="F16" s="18">
        <v>130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18</v>
      </c>
      <c r="F17" s="18">
        <v>60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15" t="s">
        <v>21</v>
      </c>
      <c r="D18" s="16"/>
      <c r="E18" s="17" t="s">
        <v>13</v>
      </c>
      <c r="F18" s="18">
        <v>1</v>
      </c>
      <c r="G18" s="19">
        <f>+G19</f>
        <v>0</v>
      </c>
      <c r="H18" s="20"/>
      <c r="I18" s="21">
        <v>9</v>
      </c>
      <c r="J18" s="21">
        <v>3</v>
      </c>
    </row>
    <row r="19" ht="42" customHeight="1">
      <c r="A19" s="22"/>
      <c r="B19" s="23"/>
      <c r="C19" s="23"/>
      <c r="D19" s="24" t="s">
        <v>22</v>
      </c>
      <c r="E19" s="17" t="s">
        <v>18</v>
      </c>
      <c r="F19" s="18">
        <v>2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15" t="s">
        <v>23</v>
      </c>
      <c r="D20" s="16"/>
      <c r="E20" s="17" t="s">
        <v>13</v>
      </c>
      <c r="F20" s="18">
        <v>1</v>
      </c>
      <c r="G20" s="19">
        <f>+G21+G22+G23+G24</f>
        <v>0</v>
      </c>
      <c r="H20" s="20"/>
      <c r="I20" s="21">
        <v>11</v>
      </c>
      <c r="J20" s="21">
        <v>3</v>
      </c>
    </row>
    <row r="21" ht="42" customHeight="1">
      <c r="A21" s="22"/>
      <c r="B21" s="23"/>
      <c r="C21" s="23"/>
      <c r="D21" s="24" t="s">
        <v>23</v>
      </c>
      <c r="E21" s="17" t="s">
        <v>24</v>
      </c>
      <c r="F21" s="18">
        <v>1553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25</v>
      </c>
      <c r="E22" s="17" t="s">
        <v>24</v>
      </c>
      <c r="F22" s="18">
        <v>120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26</v>
      </c>
      <c r="E23" s="17" t="s">
        <v>27</v>
      </c>
      <c r="F23" s="18">
        <v>0.20000000000000001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28</v>
      </c>
      <c r="E24" s="17" t="s">
        <v>27</v>
      </c>
      <c r="F24" s="18">
        <v>0.01</v>
      </c>
      <c r="G24" s="25"/>
      <c r="H24" s="20"/>
      <c r="I24" s="21">
        <v>15</v>
      </c>
      <c r="J24" s="21">
        <v>4</v>
      </c>
    </row>
    <row r="25" ht="42" customHeight="1">
      <c r="A25" s="22"/>
      <c r="B25" s="15" t="s">
        <v>29</v>
      </c>
      <c r="C25" s="15"/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2</v>
      </c>
    </row>
    <row r="26" ht="42" customHeight="1">
      <c r="A26" s="22"/>
      <c r="B26" s="23"/>
      <c r="C26" s="15" t="s">
        <v>30</v>
      </c>
      <c r="D26" s="16"/>
      <c r="E26" s="17" t="s">
        <v>13</v>
      </c>
      <c r="F26" s="18">
        <v>1</v>
      </c>
      <c r="G26" s="19">
        <f>+G27+G28</f>
        <v>0</v>
      </c>
      <c r="H26" s="20"/>
      <c r="I26" s="21">
        <v>17</v>
      </c>
      <c r="J26" s="21">
        <v>3</v>
      </c>
    </row>
    <row r="27" ht="42" customHeight="1">
      <c r="A27" s="22"/>
      <c r="B27" s="23"/>
      <c r="C27" s="23"/>
      <c r="D27" s="24" t="s">
        <v>31</v>
      </c>
      <c r="E27" s="17" t="s">
        <v>18</v>
      </c>
      <c r="F27" s="18">
        <v>18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32</v>
      </c>
      <c r="E28" s="17" t="s">
        <v>18</v>
      </c>
      <c r="F28" s="18">
        <v>18</v>
      </c>
      <c r="G28" s="25"/>
      <c r="H28" s="20"/>
      <c r="I28" s="21">
        <v>19</v>
      </c>
      <c r="J28" s="21">
        <v>4</v>
      </c>
    </row>
    <row r="29" ht="42" customHeight="1">
      <c r="A29" s="22"/>
      <c r="B29" s="15" t="s">
        <v>33</v>
      </c>
      <c r="C29" s="15"/>
      <c r="D29" s="16"/>
      <c r="E29" s="17" t="s">
        <v>13</v>
      </c>
      <c r="F29" s="18">
        <v>1</v>
      </c>
      <c r="G29" s="19">
        <f>+G30+G54</f>
        <v>0</v>
      </c>
      <c r="H29" s="20"/>
      <c r="I29" s="21">
        <v>20</v>
      </c>
      <c r="J29" s="21">
        <v>2</v>
      </c>
    </row>
    <row r="30" ht="42" customHeight="1">
      <c r="A30" s="22"/>
      <c r="B30" s="23"/>
      <c r="C30" s="15" t="s">
        <v>34</v>
      </c>
      <c r="D30" s="16"/>
      <c r="E30" s="17" t="s">
        <v>13</v>
      </c>
      <c r="F30" s="18">
        <v>1</v>
      </c>
      <c r="G30" s="19">
        <f>+G31+G32+G33+G34+G35+G36+G37+G38+G39+G40+G41+G42+G43+G44+G45+G46+G47+G48+G49+G50+G51+G52+G53</f>
        <v>0</v>
      </c>
      <c r="H30" s="20"/>
      <c r="I30" s="21">
        <v>21</v>
      </c>
      <c r="J30" s="21">
        <v>3</v>
      </c>
    </row>
    <row r="31" ht="42" customHeight="1">
      <c r="A31" s="22"/>
      <c r="B31" s="23"/>
      <c r="C31" s="23"/>
      <c r="D31" s="24" t="s">
        <v>35</v>
      </c>
      <c r="E31" s="17" t="s">
        <v>36</v>
      </c>
      <c r="F31" s="18">
        <v>104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37</v>
      </c>
      <c r="E32" s="17" t="s">
        <v>38</v>
      </c>
      <c r="F32" s="18">
        <v>30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39</v>
      </c>
      <c r="E33" s="17" t="s">
        <v>38</v>
      </c>
      <c r="F33" s="18">
        <v>4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40</v>
      </c>
      <c r="E34" s="17" t="s">
        <v>38</v>
      </c>
      <c r="F34" s="18">
        <v>4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41</v>
      </c>
      <c r="E35" s="17" t="s">
        <v>38</v>
      </c>
      <c r="F35" s="18">
        <v>1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42</v>
      </c>
      <c r="E36" s="17" t="s">
        <v>38</v>
      </c>
      <c r="F36" s="18">
        <v>2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43</v>
      </c>
      <c r="E37" s="17" t="s">
        <v>38</v>
      </c>
      <c r="F37" s="18">
        <v>2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44</v>
      </c>
      <c r="E38" s="17" t="s">
        <v>38</v>
      </c>
      <c r="F38" s="18">
        <v>1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45</v>
      </c>
      <c r="E39" s="17" t="s">
        <v>38</v>
      </c>
      <c r="F39" s="18">
        <v>1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46</v>
      </c>
      <c r="E40" s="17" t="s">
        <v>38</v>
      </c>
      <c r="F40" s="18">
        <v>2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47</v>
      </c>
      <c r="E41" s="17" t="s">
        <v>38</v>
      </c>
      <c r="F41" s="18">
        <v>2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48</v>
      </c>
      <c r="E42" s="17" t="s">
        <v>38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49</v>
      </c>
      <c r="E43" s="17" t="s">
        <v>38</v>
      </c>
      <c r="F43" s="18">
        <v>1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50</v>
      </c>
      <c r="E44" s="17" t="s">
        <v>38</v>
      </c>
      <c r="F44" s="18">
        <v>1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51</v>
      </c>
      <c r="E45" s="17" t="s">
        <v>38</v>
      </c>
      <c r="F45" s="18">
        <v>1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52</v>
      </c>
      <c r="E46" s="17" t="s">
        <v>38</v>
      </c>
      <c r="F46" s="18">
        <v>1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53</v>
      </c>
      <c r="E47" s="17" t="s">
        <v>38</v>
      </c>
      <c r="F47" s="18">
        <v>1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54</v>
      </c>
      <c r="E48" s="17" t="s">
        <v>38</v>
      </c>
      <c r="F48" s="18">
        <v>2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55</v>
      </c>
      <c r="E49" s="17" t="s">
        <v>38</v>
      </c>
      <c r="F49" s="18">
        <v>2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56</v>
      </c>
      <c r="E50" s="17" t="s">
        <v>38</v>
      </c>
      <c r="F50" s="18">
        <v>1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57</v>
      </c>
      <c r="E51" s="17" t="s">
        <v>18</v>
      </c>
      <c r="F51" s="18">
        <v>3.2999999999999998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58</v>
      </c>
      <c r="E52" s="17" t="s">
        <v>24</v>
      </c>
      <c r="F52" s="18">
        <v>181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59</v>
      </c>
      <c r="E53" s="17" t="s">
        <v>24</v>
      </c>
      <c r="F53" s="18">
        <v>181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15" t="s">
        <v>60</v>
      </c>
      <c r="D54" s="16"/>
      <c r="E54" s="17" t="s">
        <v>13</v>
      </c>
      <c r="F54" s="18">
        <v>1</v>
      </c>
      <c r="G54" s="19">
        <f>+G55+G56+G57+G58+G59+G60</f>
        <v>0</v>
      </c>
      <c r="H54" s="20"/>
      <c r="I54" s="21">
        <v>45</v>
      </c>
      <c r="J54" s="21">
        <v>3</v>
      </c>
    </row>
    <row r="55" ht="42" customHeight="1">
      <c r="A55" s="22"/>
      <c r="B55" s="23"/>
      <c r="C55" s="23"/>
      <c r="D55" s="24" t="s">
        <v>61</v>
      </c>
      <c r="E55" s="17" t="s">
        <v>18</v>
      </c>
      <c r="F55" s="18">
        <v>0.29999999999999999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62</v>
      </c>
      <c r="E56" s="17" t="s">
        <v>24</v>
      </c>
      <c r="F56" s="18">
        <v>0.5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63</v>
      </c>
      <c r="E57" s="17" t="s">
        <v>64</v>
      </c>
      <c r="F57" s="18">
        <v>8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65</v>
      </c>
      <c r="E58" s="17" t="s">
        <v>38</v>
      </c>
      <c r="F58" s="18">
        <v>8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66</v>
      </c>
      <c r="E59" s="17" t="s">
        <v>67</v>
      </c>
      <c r="F59" s="18">
        <v>0.002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58</v>
      </c>
      <c r="E60" s="17" t="s">
        <v>24</v>
      </c>
      <c r="F60" s="18">
        <v>1.8</v>
      </c>
      <c r="G60" s="25"/>
      <c r="H60" s="20"/>
      <c r="I60" s="21">
        <v>51</v>
      </c>
      <c r="J60" s="21">
        <v>4</v>
      </c>
    </row>
    <row r="61" ht="42" customHeight="1">
      <c r="A61" s="22"/>
      <c r="B61" s="15" t="s">
        <v>68</v>
      </c>
      <c r="C61" s="15"/>
      <c r="D61" s="16"/>
      <c r="E61" s="17" t="s">
        <v>13</v>
      </c>
      <c r="F61" s="18">
        <v>1</v>
      </c>
      <c r="G61" s="19">
        <f>+G62+G67+G73+G78+G81</f>
        <v>0</v>
      </c>
      <c r="H61" s="20"/>
      <c r="I61" s="21">
        <v>52</v>
      </c>
      <c r="J61" s="21">
        <v>2</v>
      </c>
    </row>
    <row r="62" ht="42" customHeight="1">
      <c r="A62" s="22"/>
      <c r="B62" s="23"/>
      <c r="C62" s="15" t="s">
        <v>69</v>
      </c>
      <c r="D62" s="16"/>
      <c r="E62" s="17" t="s">
        <v>13</v>
      </c>
      <c r="F62" s="18">
        <v>1</v>
      </c>
      <c r="G62" s="19">
        <f>+G63+G64+G65+G66</f>
        <v>0</v>
      </c>
      <c r="H62" s="20"/>
      <c r="I62" s="21">
        <v>53</v>
      </c>
      <c r="J62" s="21">
        <v>3</v>
      </c>
    </row>
    <row r="63" ht="42" customHeight="1">
      <c r="A63" s="22"/>
      <c r="B63" s="23"/>
      <c r="C63" s="23"/>
      <c r="D63" s="24" t="s">
        <v>70</v>
      </c>
      <c r="E63" s="17" t="s">
        <v>24</v>
      </c>
      <c r="F63" s="18">
        <v>24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23"/>
      <c r="D64" s="24" t="s">
        <v>71</v>
      </c>
      <c r="E64" s="17" t="s">
        <v>24</v>
      </c>
      <c r="F64" s="18">
        <v>21</v>
      </c>
      <c r="G64" s="25"/>
      <c r="H64" s="20"/>
      <c r="I64" s="21">
        <v>55</v>
      </c>
      <c r="J64" s="21">
        <v>4</v>
      </c>
    </row>
    <row r="65" ht="42" customHeight="1">
      <c r="A65" s="22"/>
      <c r="B65" s="23"/>
      <c r="C65" s="23"/>
      <c r="D65" s="24" t="s">
        <v>71</v>
      </c>
      <c r="E65" s="17" t="s">
        <v>24</v>
      </c>
      <c r="F65" s="18">
        <v>21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23"/>
      <c r="D66" s="24" t="s">
        <v>72</v>
      </c>
      <c r="E66" s="17" t="s">
        <v>24</v>
      </c>
      <c r="F66" s="18">
        <v>21</v>
      </c>
      <c r="G66" s="25"/>
      <c r="H66" s="20"/>
      <c r="I66" s="21">
        <v>57</v>
      </c>
      <c r="J66" s="21">
        <v>4</v>
      </c>
    </row>
    <row r="67" ht="42" customHeight="1">
      <c r="A67" s="22"/>
      <c r="B67" s="23"/>
      <c r="C67" s="15" t="s">
        <v>73</v>
      </c>
      <c r="D67" s="16"/>
      <c r="E67" s="17" t="s">
        <v>13</v>
      </c>
      <c r="F67" s="18">
        <v>1</v>
      </c>
      <c r="G67" s="19">
        <f>+G68+G69+G70+G71+G72</f>
        <v>0</v>
      </c>
      <c r="H67" s="20"/>
      <c r="I67" s="21">
        <v>58</v>
      </c>
      <c r="J67" s="21">
        <v>3</v>
      </c>
    </row>
    <row r="68" ht="42" customHeight="1">
      <c r="A68" s="22"/>
      <c r="B68" s="23"/>
      <c r="C68" s="23"/>
      <c r="D68" s="24" t="s">
        <v>74</v>
      </c>
      <c r="E68" s="17" t="s">
        <v>75</v>
      </c>
      <c r="F68" s="18">
        <v>2</v>
      </c>
      <c r="G68" s="25"/>
      <c r="H68" s="20"/>
      <c r="I68" s="21">
        <v>59</v>
      </c>
      <c r="J68" s="21">
        <v>4</v>
      </c>
    </row>
    <row r="69" ht="42" customHeight="1">
      <c r="A69" s="22"/>
      <c r="B69" s="23"/>
      <c r="C69" s="23"/>
      <c r="D69" s="24" t="s">
        <v>76</v>
      </c>
      <c r="E69" s="17" t="s">
        <v>24</v>
      </c>
      <c r="F69" s="18">
        <v>0.5</v>
      </c>
      <c r="G69" s="25"/>
      <c r="H69" s="20"/>
      <c r="I69" s="21">
        <v>60</v>
      </c>
      <c r="J69" s="21">
        <v>4</v>
      </c>
    </row>
    <row r="70" ht="42" customHeight="1">
      <c r="A70" s="22"/>
      <c r="B70" s="23"/>
      <c r="C70" s="23"/>
      <c r="D70" s="24" t="s">
        <v>77</v>
      </c>
      <c r="E70" s="17" t="s">
        <v>18</v>
      </c>
      <c r="F70" s="18">
        <v>0.10000000000000001</v>
      </c>
      <c r="G70" s="25"/>
      <c r="H70" s="20"/>
      <c r="I70" s="21">
        <v>61</v>
      </c>
      <c r="J70" s="21">
        <v>4</v>
      </c>
    </row>
    <row r="71" ht="42" customHeight="1">
      <c r="A71" s="22"/>
      <c r="B71" s="23"/>
      <c r="C71" s="23"/>
      <c r="D71" s="24" t="s">
        <v>66</v>
      </c>
      <c r="E71" s="17" t="s">
        <v>78</v>
      </c>
      <c r="F71" s="18">
        <v>0.001</v>
      </c>
      <c r="G71" s="25"/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79</v>
      </c>
      <c r="E72" s="17" t="s">
        <v>24</v>
      </c>
      <c r="F72" s="18">
        <v>1</v>
      </c>
      <c r="G72" s="25"/>
      <c r="H72" s="20"/>
      <c r="I72" s="21">
        <v>63</v>
      </c>
      <c r="J72" s="21">
        <v>4</v>
      </c>
    </row>
    <row r="73" ht="42" customHeight="1">
      <c r="A73" s="22"/>
      <c r="B73" s="23"/>
      <c r="C73" s="15" t="s">
        <v>80</v>
      </c>
      <c r="D73" s="16"/>
      <c r="E73" s="17" t="s">
        <v>13</v>
      </c>
      <c r="F73" s="18">
        <v>1</v>
      </c>
      <c r="G73" s="19">
        <f>+G74+G75+G76+G77</f>
        <v>0</v>
      </c>
      <c r="H73" s="20"/>
      <c r="I73" s="21">
        <v>64</v>
      </c>
      <c r="J73" s="21">
        <v>3</v>
      </c>
    </row>
    <row r="74" ht="42" customHeight="1">
      <c r="A74" s="22"/>
      <c r="B74" s="23"/>
      <c r="C74" s="23"/>
      <c r="D74" s="24" t="s">
        <v>61</v>
      </c>
      <c r="E74" s="17" t="s">
        <v>18</v>
      </c>
      <c r="F74" s="18">
        <v>0.29999999999999999</v>
      </c>
      <c r="G74" s="25"/>
      <c r="H74" s="20"/>
      <c r="I74" s="21">
        <v>65</v>
      </c>
      <c r="J74" s="21">
        <v>4</v>
      </c>
    </row>
    <row r="75" ht="42" customHeight="1">
      <c r="A75" s="22"/>
      <c r="B75" s="23"/>
      <c r="C75" s="23"/>
      <c r="D75" s="24" t="s">
        <v>81</v>
      </c>
      <c r="E75" s="17" t="s">
        <v>24</v>
      </c>
      <c r="F75" s="18">
        <v>2.2000000000000002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23"/>
      <c r="D76" s="24" t="s">
        <v>82</v>
      </c>
      <c r="E76" s="17" t="s">
        <v>24</v>
      </c>
      <c r="F76" s="18">
        <v>0.80000000000000004</v>
      </c>
      <c r="G76" s="25"/>
      <c r="H76" s="20"/>
      <c r="I76" s="21">
        <v>67</v>
      </c>
      <c r="J76" s="21">
        <v>4</v>
      </c>
    </row>
    <row r="77" ht="42" customHeight="1">
      <c r="A77" s="22"/>
      <c r="B77" s="23"/>
      <c r="C77" s="23"/>
      <c r="D77" s="24" t="s">
        <v>58</v>
      </c>
      <c r="E77" s="17" t="s">
        <v>24</v>
      </c>
      <c r="F77" s="18">
        <v>1.6000000000000001</v>
      </c>
      <c r="G77" s="25"/>
      <c r="H77" s="20"/>
      <c r="I77" s="21">
        <v>68</v>
      </c>
      <c r="J77" s="21">
        <v>4</v>
      </c>
    </row>
    <row r="78" ht="42" customHeight="1">
      <c r="A78" s="22"/>
      <c r="B78" s="23"/>
      <c r="C78" s="15" t="s">
        <v>83</v>
      </c>
      <c r="D78" s="16"/>
      <c r="E78" s="17" t="s">
        <v>13</v>
      </c>
      <c r="F78" s="18">
        <v>1</v>
      </c>
      <c r="G78" s="19">
        <f>+G79+G80</f>
        <v>0</v>
      </c>
      <c r="H78" s="20"/>
      <c r="I78" s="21">
        <v>69</v>
      </c>
      <c r="J78" s="21">
        <v>3</v>
      </c>
    </row>
    <row r="79" ht="42" customHeight="1">
      <c r="A79" s="22"/>
      <c r="B79" s="23"/>
      <c r="C79" s="23"/>
      <c r="D79" s="24" t="s">
        <v>84</v>
      </c>
      <c r="E79" s="17" t="s">
        <v>36</v>
      </c>
      <c r="F79" s="18">
        <v>2</v>
      </c>
      <c r="G79" s="25"/>
      <c r="H79" s="20"/>
      <c r="I79" s="21">
        <v>70</v>
      </c>
      <c r="J79" s="21">
        <v>4</v>
      </c>
    </row>
    <row r="80" ht="42" customHeight="1">
      <c r="A80" s="22"/>
      <c r="B80" s="23"/>
      <c r="C80" s="23"/>
      <c r="D80" s="24" t="s">
        <v>85</v>
      </c>
      <c r="E80" s="17" t="s">
        <v>86</v>
      </c>
      <c r="F80" s="18">
        <v>2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15" t="s">
        <v>87</v>
      </c>
      <c r="D81" s="16"/>
      <c r="E81" s="17" t="s">
        <v>13</v>
      </c>
      <c r="F81" s="18">
        <v>1</v>
      </c>
      <c r="G81" s="19">
        <f>+G82+G83+G84+G85+G86+G87+G88</f>
        <v>0</v>
      </c>
      <c r="H81" s="20"/>
      <c r="I81" s="21">
        <v>72</v>
      </c>
      <c r="J81" s="21">
        <v>3</v>
      </c>
    </row>
    <row r="82" ht="42" customHeight="1">
      <c r="A82" s="22"/>
      <c r="B82" s="23"/>
      <c r="C82" s="23"/>
      <c r="D82" s="24" t="s">
        <v>70</v>
      </c>
      <c r="E82" s="17" t="s">
        <v>24</v>
      </c>
      <c r="F82" s="18">
        <v>171</v>
      </c>
      <c r="G82" s="25"/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71</v>
      </c>
      <c r="E83" s="17" t="s">
        <v>24</v>
      </c>
      <c r="F83" s="18">
        <v>170</v>
      </c>
      <c r="G83" s="25"/>
      <c r="H83" s="20"/>
      <c r="I83" s="21">
        <v>74</v>
      </c>
      <c r="J83" s="21">
        <v>4</v>
      </c>
    </row>
    <row r="84" ht="42" customHeight="1">
      <c r="A84" s="22"/>
      <c r="B84" s="23"/>
      <c r="C84" s="23"/>
      <c r="D84" s="24" t="s">
        <v>71</v>
      </c>
      <c r="E84" s="17" t="s">
        <v>24</v>
      </c>
      <c r="F84" s="18">
        <v>170</v>
      </c>
      <c r="G84" s="25"/>
      <c r="H84" s="20"/>
      <c r="I84" s="21">
        <v>75</v>
      </c>
      <c r="J84" s="21">
        <v>4</v>
      </c>
    </row>
    <row r="85" ht="42" customHeight="1">
      <c r="A85" s="22"/>
      <c r="B85" s="23"/>
      <c r="C85" s="23"/>
      <c r="D85" s="24" t="s">
        <v>72</v>
      </c>
      <c r="E85" s="17" t="s">
        <v>24</v>
      </c>
      <c r="F85" s="18">
        <v>170</v>
      </c>
      <c r="G85" s="25"/>
      <c r="H85" s="20"/>
      <c r="I85" s="21">
        <v>76</v>
      </c>
      <c r="J85" s="21">
        <v>4</v>
      </c>
    </row>
    <row r="86" ht="42" customHeight="1">
      <c r="A86" s="22"/>
      <c r="B86" s="23"/>
      <c r="C86" s="23"/>
      <c r="D86" s="24" t="s">
        <v>88</v>
      </c>
      <c r="E86" s="17" t="s">
        <v>36</v>
      </c>
      <c r="F86" s="18">
        <v>15.199999999999999</v>
      </c>
      <c r="G86" s="25"/>
      <c r="H86" s="20"/>
      <c r="I86" s="21">
        <v>77</v>
      </c>
      <c r="J86" s="21">
        <v>4</v>
      </c>
    </row>
    <row r="87" ht="42" customHeight="1">
      <c r="A87" s="22"/>
      <c r="B87" s="23"/>
      <c r="C87" s="23"/>
      <c r="D87" s="24" t="s">
        <v>89</v>
      </c>
      <c r="E87" s="17" t="s">
        <v>36</v>
      </c>
      <c r="F87" s="18">
        <v>1.6000000000000001</v>
      </c>
      <c r="G87" s="25"/>
      <c r="H87" s="20"/>
      <c r="I87" s="21">
        <v>78</v>
      </c>
      <c r="J87" s="21">
        <v>4</v>
      </c>
    </row>
    <row r="88" ht="42" customHeight="1">
      <c r="A88" s="22"/>
      <c r="B88" s="23"/>
      <c r="C88" s="23"/>
      <c r="D88" s="24" t="s">
        <v>90</v>
      </c>
      <c r="E88" s="17" t="s">
        <v>18</v>
      </c>
      <c r="F88" s="18">
        <v>0.10000000000000001</v>
      </c>
      <c r="G88" s="25"/>
      <c r="H88" s="20"/>
      <c r="I88" s="21">
        <v>79</v>
      </c>
      <c r="J88" s="21">
        <v>4</v>
      </c>
    </row>
    <row r="89" ht="42" customHeight="1">
      <c r="A89" s="14" t="s">
        <v>91</v>
      </c>
      <c r="B89" s="15"/>
      <c r="C89" s="15"/>
      <c r="D89" s="16"/>
      <c r="E89" s="17" t="s">
        <v>13</v>
      </c>
      <c r="F89" s="18">
        <v>1</v>
      </c>
      <c r="G89" s="19">
        <f>+G90</f>
        <v>0</v>
      </c>
      <c r="H89" s="20"/>
      <c r="I89" s="21">
        <v>80</v>
      </c>
      <c r="J89" s="21">
        <v>1</v>
      </c>
    </row>
    <row r="90" ht="42" customHeight="1">
      <c r="A90" s="22"/>
      <c r="B90" s="15" t="s">
        <v>92</v>
      </c>
      <c r="C90" s="15"/>
      <c r="D90" s="16"/>
      <c r="E90" s="17" t="s">
        <v>13</v>
      </c>
      <c r="F90" s="18">
        <v>1</v>
      </c>
      <c r="G90" s="19">
        <f>+G91+G95</f>
        <v>0</v>
      </c>
      <c r="H90" s="20"/>
      <c r="I90" s="21">
        <v>81</v>
      </c>
      <c r="J90" s="21">
        <v>2</v>
      </c>
    </row>
    <row r="91" ht="42" customHeight="1">
      <c r="A91" s="22"/>
      <c r="B91" s="23"/>
      <c r="C91" s="15" t="s">
        <v>92</v>
      </c>
      <c r="D91" s="16"/>
      <c r="E91" s="17" t="s">
        <v>13</v>
      </c>
      <c r="F91" s="18">
        <v>1</v>
      </c>
      <c r="G91" s="19">
        <f>+G92+G93+G94</f>
        <v>0</v>
      </c>
      <c r="H91" s="20"/>
      <c r="I91" s="21">
        <v>82</v>
      </c>
      <c r="J91" s="21">
        <v>3</v>
      </c>
    </row>
    <row r="92" ht="42" customHeight="1">
      <c r="A92" s="22"/>
      <c r="B92" s="23"/>
      <c r="C92" s="23"/>
      <c r="D92" s="24" t="s">
        <v>93</v>
      </c>
      <c r="E92" s="17" t="s">
        <v>24</v>
      </c>
      <c r="F92" s="18">
        <v>1553</v>
      </c>
      <c r="G92" s="25"/>
      <c r="H92" s="20"/>
      <c r="I92" s="21">
        <v>83</v>
      </c>
      <c r="J92" s="21">
        <v>4</v>
      </c>
    </row>
    <row r="93" ht="42" customHeight="1">
      <c r="A93" s="22"/>
      <c r="B93" s="23"/>
      <c r="C93" s="23"/>
      <c r="D93" s="24" t="s">
        <v>94</v>
      </c>
      <c r="E93" s="17" t="s">
        <v>24</v>
      </c>
      <c r="F93" s="18">
        <v>354</v>
      </c>
      <c r="G93" s="25"/>
      <c r="H93" s="20"/>
      <c r="I93" s="21">
        <v>84</v>
      </c>
      <c r="J93" s="21">
        <v>4</v>
      </c>
    </row>
    <row r="94" ht="42" customHeight="1">
      <c r="A94" s="22"/>
      <c r="B94" s="23"/>
      <c r="C94" s="23"/>
      <c r="D94" s="24" t="s">
        <v>95</v>
      </c>
      <c r="E94" s="17" t="s">
        <v>24</v>
      </c>
      <c r="F94" s="18">
        <v>987</v>
      </c>
      <c r="G94" s="25"/>
      <c r="H94" s="20"/>
      <c r="I94" s="21">
        <v>85</v>
      </c>
      <c r="J94" s="21">
        <v>4</v>
      </c>
    </row>
    <row r="95" ht="42" customHeight="1">
      <c r="A95" s="22"/>
      <c r="B95" s="23"/>
      <c r="C95" s="15" t="s">
        <v>96</v>
      </c>
      <c r="D95" s="16"/>
      <c r="E95" s="17" t="s">
        <v>13</v>
      </c>
      <c r="F95" s="18">
        <v>1</v>
      </c>
      <c r="G95" s="19">
        <f>+G96+G97+G98</f>
        <v>0</v>
      </c>
      <c r="H95" s="20"/>
      <c r="I95" s="21">
        <v>86</v>
      </c>
      <c r="J95" s="21">
        <v>3</v>
      </c>
    </row>
    <row r="96" ht="42" customHeight="1">
      <c r="A96" s="22"/>
      <c r="B96" s="23"/>
      <c r="C96" s="23"/>
      <c r="D96" s="24" t="s">
        <v>93</v>
      </c>
      <c r="E96" s="17" t="s">
        <v>24</v>
      </c>
      <c r="F96" s="18">
        <v>120</v>
      </c>
      <c r="G96" s="25"/>
      <c r="H96" s="20"/>
      <c r="I96" s="21">
        <v>87</v>
      </c>
      <c r="J96" s="21">
        <v>4</v>
      </c>
    </row>
    <row r="97" ht="42" customHeight="1">
      <c r="A97" s="22"/>
      <c r="B97" s="23"/>
      <c r="C97" s="23"/>
      <c r="D97" s="24" t="s">
        <v>95</v>
      </c>
      <c r="E97" s="17" t="s">
        <v>24</v>
      </c>
      <c r="F97" s="18">
        <v>100</v>
      </c>
      <c r="G97" s="25"/>
      <c r="H97" s="20"/>
      <c r="I97" s="21">
        <v>88</v>
      </c>
      <c r="J97" s="21">
        <v>4</v>
      </c>
    </row>
    <row r="98" ht="42" customHeight="1">
      <c r="A98" s="22"/>
      <c r="B98" s="23"/>
      <c r="C98" s="23"/>
      <c r="D98" s="24" t="s">
        <v>97</v>
      </c>
      <c r="E98" s="17" t="s">
        <v>18</v>
      </c>
      <c r="F98" s="18">
        <v>1</v>
      </c>
      <c r="G98" s="25"/>
      <c r="H98" s="20"/>
      <c r="I98" s="21">
        <v>89</v>
      </c>
      <c r="J98" s="21">
        <v>4</v>
      </c>
    </row>
    <row r="99" ht="42" customHeight="1">
      <c r="A99" s="14" t="s">
        <v>98</v>
      </c>
      <c r="B99" s="15"/>
      <c r="C99" s="15"/>
      <c r="D99" s="16"/>
      <c r="E99" s="17" t="s">
        <v>13</v>
      </c>
      <c r="F99" s="18">
        <v>1</v>
      </c>
      <c r="G99" s="19">
        <f>+G100+G107</f>
        <v>0</v>
      </c>
      <c r="H99" s="20"/>
      <c r="I99" s="21">
        <v>90</v>
      </c>
      <c r="J99" s="21"/>
    </row>
    <row r="100" ht="42" customHeight="1">
      <c r="A100" s="14" t="s">
        <v>99</v>
      </c>
      <c r="B100" s="15"/>
      <c r="C100" s="15"/>
      <c r="D100" s="16"/>
      <c r="E100" s="17" t="s">
        <v>13</v>
      </c>
      <c r="F100" s="18">
        <v>1</v>
      </c>
      <c r="G100" s="19">
        <f>+G101+G102</f>
        <v>0</v>
      </c>
      <c r="H100" s="20"/>
      <c r="I100" s="21">
        <v>91</v>
      </c>
      <c r="J100" s="21">
        <v>200</v>
      </c>
    </row>
    <row r="101" ht="42" customHeight="1">
      <c r="A101" s="14" t="s">
        <v>100</v>
      </c>
      <c r="B101" s="15"/>
      <c r="C101" s="15"/>
      <c r="D101" s="16"/>
      <c r="E101" s="17" t="s">
        <v>13</v>
      </c>
      <c r="F101" s="18">
        <v>1</v>
      </c>
      <c r="G101" s="25"/>
      <c r="H101" s="20"/>
      <c r="I101" s="21">
        <v>92</v>
      </c>
      <c r="J101" s="21"/>
    </row>
    <row r="102" ht="42" customHeight="1">
      <c r="A102" s="14" t="s">
        <v>101</v>
      </c>
      <c r="B102" s="15"/>
      <c r="C102" s="15"/>
      <c r="D102" s="16"/>
      <c r="E102" s="17" t="s">
        <v>13</v>
      </c>
      <c r="F102" s="18">
        <v>1</v>
      </c>
      <c r="G102" s="19">
        <f>+G103</f>
        <v>0</v>
      </c>
      <c r="H102" s="20"/>
      <c r="I102" s="21">
        <v>93</v>
      </c>
      <c r="J102" s="21">
        <v>1</v>
      </c>
    </row>
    <row r="103" ht="42" customHeight="1">
      <c r="A103" s="22"/>
      <c r="B103" s="15" t="s">
        <v>102</v>
      </c>
      <c r="C103" s="15"/>
      <c r="D103" s="16"/>
      <c r="E103" s="17" t="s">
        <v>13</v>
      </c>
      <c r="F103" s="18">
        <v>1</v>
      </c>
      <c r="G103" s="19">
        <f>+G104</f>
        <v>0</v>
      </c>
      <c r="H103" s="20"/>
      <c r="I103" s="21">
        <v>94</v>
      </c>
      <c r="J103" s="21">
        <v>2</v>
      </c>
    </row>
    <row r="104" ht="42" customHeight="1">
      <c r="A104" s="22"/>
      <c r="B104" s="23"/>
      <c r="C104" s="15" t="s">
        <v>101</v>
      </c>
      <c r="D104" s="16"/>
      <c r="E104" s="17" t="s">
        <v>13</v>
      </c>
      <c r="F104" s="18">
        <v>1</v>
      </c>
      <c r="G104" s="19">
        <f>+G105+G106</f>
        <v>0</v>
      </c>
      <c r="H104" s="20"/>
      <c r="I104" s="21">
        <v>95</v>
      </c>
      <c r="J104" s="21">
        <v>3</v>
      </c>
    </row>
    <row r="105" ht="42" customHeight="1">
      <c r="A105" s="22"/>
      <c r="B105" s="23"/>
      <c r="C105" s="23"/>
      <c r="D105" s="24" t="s">
        <v>103</v>
      </c>
      <c r="E105" s="17" t="s">
        <v>67</v>
      </c>
      <c r="F105" s="18">
        <v>147</v>
      </c>
      <c r="G105" s="25"/>
      <c r="H105" s="20"/>
      <c r="I105" s="21">
        <v>96</v>
      </c>
      <c r="J105" s="21">
        <v>4</v>
      </c>
    </row>
    <row r="106" ht="42" customHeight="1">
      <c r="A106" s="22"/>
      <c r="B106" s="23"/>
      <c r="C106" s="23"/>
      <c r="D106" s="24" t="s">
        <v>104</v>
      </c>
      <c r="E106" s="17" t="s">
        <v>67</v>
      </c>
      <c r="F106" s="18">
        <v>15</v>
      </c>
      <c r="G106" s="25"/>
      <c r="H106" s="20"/>
      <c r="I106" s="21">
        <v>97</v>
      </c>
      <c r="J106" s="21">
        <v>4</v>
      </c>
    </row>
    <row r="107" ht="42" customHeight="1">
      <c r="A107" s="14" t="s">
        <v>105</v>
      </c>
      <c r="B107" s="15"/>
      <c r="C107" s="15"/>
      <c r="D107" s="16"/>
      <c r="E107" s="17" t="s">
        <v>13</v>
      </c>
      <c r="F107" s="18">
        <v>1</v>
      </c>
      <c r="G107" s="19">
        <f>+G108</f>
        <v>0</v>
      </c>
      <c r="H107" s="20"/>
      <c r="I107" s="21">
        <v>98</v>
      </c>
      <c r="J107" s="21">
        <v>210</v>
      </c>
    </row>
    <row r="108" ht="42" customHeight="1">
      <c r="A108" s="14" t="s">
        <v>106</v>
      </c>
      <c r="B108" s="15"/>
      <c r="C108" s="15"/>
      <c r="D108" s="16"/>
      <c r="E108" s="17" t="s">
        <v>13</v>
      </c>
      <c r="F108" s="18">
        <v>1</v>
      </c>
      <c r="G108" s="25"/>
      <c r="H108" s="20"/>
      <c r="I108" s="21">
        <v>99</v>
      </c>
      <c r="J108" s="21"/>
    </row>
    <row r="109" ht="42" customHeight="1">
      <c r="A109" s="14" t="s">
        <v>107</v>
      </c>
      <c r="B109" s="15"/>
      <c r="C109" s="15"/>
      <c r="D109" s="16"/>
      <c r="E109" s="17" t="s">
        <v>13</v>
      </c>
      <c r="F109" s="18">
        <v>1</v>
      </c>
      <c r="G109" s="25"/>
      <c r="H109" s="20"/>
      <c r="I109" s="21">
        <v>100</v>
      </c>
      <c r="J109" s="21">
        <v>220</v>
      </c>
    </row>
    <row r="110" ht="42" customHeight="1">
      <c r="A110" s="14" t="s">
        <v>108</v>
      </c>
      <c r="B110" s="15"/>
      <c r="C110" s="15"/>
      <c r="D110" s="16"/>
      <c r="E110" s="17" t="s">
        <v>13</v>
      </c>
      <c r="F110" s="18">
        <v>1</v>
      </c>
      <c r="G110" s="19">
        <f>+G111</f>
        <v>0</v>
      </c>
      <c r="H110" s="20"/>
      <c r="I110" s="21">
        <v>101</v>
      </c>
      <c r="J110" s="21">
        <v>1</v>
      </c>
    </row>
    <row r="111" ht="42" customHeight="1">
      <c r="A111" s="22"/>
      <c r="B111" s="15" t="s">
        <v>109</v>
      </c>
      <c r="C111" s="15"/>
      <c r="D111" s="16"/>
      <c r="E111" s="17" t="s">
        <v>13</v>
      </c>
      <c r="F111" s="18">
        <v>1</v>
      </c>
      <c r="G111" s="19">
        <f>+G112</f>
        <v>0</v>
      </c>
      <c r="H111" s="20"/>
      <c r="I111" s="21">
        <v>102</v>
      </c>
      <c r="J111" s="21">
        <v>2</v>
      </c>
    </row>
    <row r="112" ht="42" customHeight="1">
      <c r="A112" s="22"/>
      <c r="B112" s="23"/>
      <c r="C112" s="15" t="s">
        <v>109</v>
      </c>
      <c r="D112" s="16"/>
      <c r="E112" s="17" t="s">
        <v>13</v>
      </c>
      <c r="F112" s="18">
        <v>1</v>
      </c>
      <c r="G112" s="19">
        <f>+G113</f>
        <v>0</v>
      </c>
      <c r="H112" s="20"/>
      <c r="I112" s="21">
        <v>103</v>
      </c>
      <c r="J112" s="21">
        <v>3</v>
      </c>
    </row>
    <row r="113" ht="42" customHeight="1">
      <c r="A113" s="22"/>
      <c r="B113" s="23"/>
      <c r="C113" s="23"/>
      <c r="D113" s="24" t="s">
        <v>109</v>
      </c>
      <c r="E113" s="17" t="s">
        <v>13</v>
      </c>
      <c r="F113" s="18">
        <v>1</v>
      </c>
      <c r="G113" s="25"/>
      <c r="H113" s="20"/>
      <c r="I113" s="21">
        <v>104</v>
      </c>
      <c r="J113" s="21">
        <v>4</v>
      </c>
    </row>
    <row r="114" ht="42" customHeight="1">
      <c r="A114" s="14" t="s">
        <v>110</v>
      </c>
      <c r="B114" s="15"/>
      <c r="C114" s="15"/>
      <c r="D114" s="16"/>
      <c r="E114" s="17" t="s">
        <v>13</v>
      </c>
      <c r="F114" s="18">
        <v>1</v>
      </c>
      <c r="G114" s="19">
        <f>+G10+G109+G110</f>
        <v>0</v>
      </c>
      <c r="H114" s="20"/>
      <c r="I114" s="21">
        <v>105</v>
      </c>
      <c r="J114" s="21">
        <v>30</v>
      </c>
    </row>
    <row r="115" ht="42" customHeight="1">
      <c r="A115" s="26" t="s">
        <v>111</v>
      </c>
      <c r="B115" s="27"/>
      <c r="C115" s="27"/>
      <c r="D115" s="28"/>
      <c r="E115" s="29" t="s">
        <v>112</v>
      </c>
      <c r="F115" s="30" t="s">
        <v>112</v>
      </c>
      <c r="G115" s="31">
        <f>G114</f>
        <v>0</v>
      </c>
      <c r="I115" s="32">
        <v>106</v>
      </c>
      <c r="J115" s="32">
        <v>90</v>
      </c>
    </row>
    <row r="116" ht="42" customHeight="1"/>
    <row r="117" ht="42" customHeight="1"/>
  </sheetData>
  <sheetProtection sheet="1" objects="1" scenarios="1" spinCount="100000" saltValue="Xkn46OJjz9HQiJnY6nbnd8FBxT8uQjNBwxf1oi/WlYi/nrsGDEU76a+ZAzrhKtvgRRYVJ0RI7INUYE8WmTPzJw==" hashValue="aPiNNJB2TK11MQa1UEfsixJyK503963DISuzQXRZeOqO4rYb9FqIxhxBLOUDcFT28rt937LL1UK3o9nJ//crEA==" algorithmName="SHA-512" password="FD80"/>
  <mergeCells count="42">
    <mergeCell ref="A115:D11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8:D18"/>
    <mergeCell ref="C20:D20"/>
    <mergeCell ref="B25:D25"/>
    <mergeCell ref="C26:D26"/>
    <mergeCell ref="B29:D29"/>
    <mergeCell ref="C30:D30"/>
    <mergeCell ref="C54:D54"/>
    <mergeCell ref="B61:D61"/>
    <mergeCell ref="C62:D62"/>
    <mergeCell ref="C67:D67"/>
    <mergeCell ref="C73:D73"/>
    <mergeCell ref="C78:D78"/>
    <mergeCell ref="C81:D81"/>
    <mergeCell ref="A89:D89"/>
    <mergeCell ref="B90:D90"/>
    <mergeCell ref="C91:D91"/>
    <mergeCell ref="C95:D95"/>
    <mergeCell ref="A99:D99"/>
    <mergeCell ref="A100:D100"/>
    <mergeCell ref="A101:D101"/>
    <mergeCell ref="A102:D102"/>
    <mergeCell ref="B103:D103"/>
    <mergeCell ref="C104:D104"/>
    <mergeCell ref="A107:D107"/>
    <mergeCell ref="A108:D108"/>
    <mergeCell ref="A109:D109"/>
    <mergeCell ref="A110:D110"/>
    <mergeCell ref="B111:D111"/>
    <mergeCell ref="C112:D112"/>
    <mergeCell ref="A114:D11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kawahara kentarou</cp:lastModifiedBy>
  <cp:lastPrinted>2020-10-12T05:07:54Z</cp:lastPrinted>
  <dcterms:created xsi:type="dcterms:W3CDTF">2014-01-09T08:55:00Z</dcterms:created>
  <dcterms:modified xsi:type="dcterms:W3CDTF">2025-07-16T23:35:48Z</dcterms:modified>
</cp:coreProperties>
</file>